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2.2018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9"/>
            <rFont val="Tahoma"/>
            <family val="2"/>
          </rPr>
          <t xml:space="preserve">Prosimy o uzupełnienie wskazanych przez Zamawiającego pól oraz </t>
        </r>
        <r>
          <rPr>
            <b/>
            <sz val="9"/>
            <color indexed="10"/>
            <rFont val="Tahoma"/>
            <family val="2"/>
          </rPr>
          <t>sprawdzenie poprawności</t>
        </r>
        <r>
          <rPr>
            <b/>
            <sz val="9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7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<sst xmlns="http://schemas.openxmlformats.org/spreadsheetml/2006/main" count="156" uniqueCount="72">
  <si>
    <t>Opis przedmiotu zamówienia</t>
  </si>
  <si>
    <t>Jednostka miary</t>
  </si>
  <si>
    <t>Wartość brutto</t>
  </si>
  <si>
    <t>lp</t>
  </si>
  <si>
    <t>w tym podatek VAT (%)</t>
  </si>
  <si>
    <t>Wartość netto</t>
  </si>
  <si>
    <t>Cena jednostkowa brutto</t>
  </si>
  <si>
    <t>………………………………………..</t>
  </si>
  <si>
    <t>podpis</t>
  </si>
  <si>
    <t>Nazwa producenta</t>
  </si>
  <si>
    <t>Nazwa handlowa/ 
Nr Katalogowy</t>
  </si>
  <si>
    <t>szt.</t>
  </si>
  <si>
    <t>RAZEM</t>
  </si>
  <si>
    <t xml:space="preserve">Cena jednostkowa netto     </t>
  </si>
  <si>
    <t>Czepek okragły - włóknina</t>
  </si>
  <si>
    <t>Czepek z włókniny z taśmą przeciwpotną</t>
  </si>
  <si>
    <t>Fartuch niesterylny j.u. włóknina rozm. S, M, L, XL</t>
  </si>
  <si>
    <t>Fartuch przedni z folii</t>
  </si>
  <si>
    <t>Koszula niesterylna, nieprzezroczysta dla pacjenta włóknina, rozm. S, M, L, XL</t>
  </si>
  <si>
    <t>Maska chirurgiczna włóknina wiązana na troki</t>
  </si>
  <si>
    <t>Obłożenie niesterylne 150x90 dwuwarstwowe</t>
  </si>
  <si>
    <t>Prześcieradło niesterylne j.u. 200x150 włóknina</t>
  </si>
  <si>
    <t>Ubrania męskie j.u. nieprzezroczyste, niesterylne, włóknina rozm. S, M, L, XL</t>
  </si>
  <si>
    <t>Majtki do rektoskopii włóknina</t>
  </si>
  <si>
    <t>Poszewka niesterylna 80x70 j.u. włóknina</t>
  </si>
  <si>
    <t>Poszewka niesterylna 210x150 j.u. włóknina</t>
  </si>
  <si>
    <t>Koszula dla pacjenta z materiału wiskozowo-poliestrowego o gramaturze 50-60 g/m kw, nieprzezroczysty, miękki, kolor biały</t>
  </si>
  <si>
    <t>Spodenki dla pacjenta do kolonoskopii wykonane z materiału wiskozowo-poliestrowego o gramaturze 50-60 g/m kw, nieprzezroczysty, miękki, kolor biały</t>
  </si>
  <si>
    <t>Podkład 80x90 cm materiału wiskozowo-poliestrowego o gramaturze 50-60 g/mkw, nieprzezroczysty</t>
  </si>
  <si>
    <t>Pokrowce na obuwie</t>
  </si>
  <si>
    <t>Rozmiar</t>
  </si>
  <si>
    <t>J.m.</t>
  </si>
  <si>
    <t xml:space="preserve"> Cena jednostkowa netto </t>
  </si>
  <si>
    <t>Podatek Vat
 (%)</t>
  </si>
  <si>
    <t>Nazwa handlowa/ 
Nr katalogowy</t>
  </si>
  <si>
    <t>-</t>
  </si>
  <si>
    <t>kg</t>
  </si>
  <si>
    <t>L</t>
  </si>
  <si>
    <t>M</t>
  </si>
  <si>
    <t>S</t>
  </si>
  <si>
    <t>Pieluchomajtki dla dorosłych o zwiększonej chłonności, z zabezpieczeniami przed przeciekaniem i wyciekaniem, zapinane, oddychające na całej powierzchni laminatu,  minimalna wymagana chłonność (wg ISO 11948-1):  2600g,</t>
  </si>
  <si>
    <t>Pieluchomajtki dla dorosłych o zwiększonej chłonności, z zabezpieczeniami przed przeciekaniem i wyciekaniem, zapinane oddychające, na całej powierzchni laminatu,  minimalna wymagana chłonność (wg ISO 11948-1):  2800g</t>
  </si>
  <si>
    <t>Pieluchomajtki dla dorosłych o zwiększonej chłonności z zabezpieczeniami przed przeciekaniem i wyciekaniem, zapinane, oddychające na całej powierzchni laminatu rozmiarminimalna ,wymagana chłonność (wg ISO 11948-1): 2800g</t>
  </si>
  <si>
    <t xml:space="preserve">XL </t>
  </si>
  <si>
    <t xml:space="preserve">Gaza higroskopijna niejałowa 17 nit. </t>
  </si>
  <si>
    <t>Wata opatrunkowa baweł. -wiskoz.</t>
  </si>
  <si>
    <t>op. 500 g</t>
  </si>
  <si>
    <t>m.b</t>
  </si>
  <si>
    <t xml:space="preserve">  Cena jednostkowa netto  </t>
  </si>
  <si>
    <t xml:space="preserve">Wata celulozowa higieniczna arkusze - bielona (lignina) </t>
  </si>
  <si>
    <t>szt..</t>
  </si>
  <si>
    <t>Ilość                (na 12 m-cy)</t>
  </si>
  <si>
    <t>Pakiet nr 2                                                                                         Dostawa potrójnych podajników na rękawiczki jednorazowe</t>
  </si>
  <si>
    <t xml:space="preserve">Uchwyt potrójny (na trzy kartony rękawic jednorazowych), wykonany z drutu stalowego z blaszką montażową, malowany na biało farbą o podwyższonej odporności, stabilna metalowa konstrukcja z powłoką z PCV. Uchwyt posiadający możliwość mocowania do ściany lub innych powierzchni pionowych, płaskich za pomocą wkrętów lub taśmy montażowej bez konieczności wiercenia w dwóch dowolnych orientacjach - poziomej lub pionowej, dostosowany do opakowań zawierających 100 lub 200 szt. rękawic </t>
  </si>
  <si>
    <t xml:space="preserve">Pakiet nr 3                                                                                  Dostawa artykułow niesterylnych – koszule dla pacjentów </t>
  </si>
  <si>
    <t xml:space="preserve">XXL. </t>
  </si>
  <si>
    <t>Pakiet 4                                                                                        Dostawa pieluchomajtek, gazy, waty</t>
  </si>
  <si>
    <t>Pieluchomajtki dla dorosłych o zwiększonej chłonności, z zabezpieczeniami przed przeciekaniem i wyciekaniem, zapinane, oddychające na całej powierzchni laminatu,  minimalna wymagana chłonność (wg ISO 11948-1): 1900g,</t>
  </si>
  <si>
    <t>cena jednostkowa netto</t>
  </si>
  <si>
    <t>szt</t>
  </si>
  <si>
    <t>Elektroda do koagulacji kompatybilna z Diatermią EMED ES 350 wymiary 176 x 122 mm</t>
  </si>
  <si>
    <t>Pakiet 5                                                                                           Elektroda do koagulacji</t>
  </si>
  <si>
    <t>Rurki rektoskopowe kompatybilne z rektoskopem Welchallyn</t>
  </si>
  <si>
    <t>Rurki anoskopowe kompatybilne z rektoskopem Welchallyn</t>
  </si>
  <si>
    <t>Pakiet 6                                                                                               Rurki rektroskopowe i anoskopowe</t>
  </si>
  <si>
    <t xml:space="preserve">              Załącznik nr 3 do SIWZ                                                                                                    - Formularz asortymentowo-cenowy</t>
  </si>
  <si>
    <t xml:space="preserve">Pakiet nr 1                                                                                             Artykuły jednorazowe niesterylne (czepki, fartuchy, maski, podkłady) </t>
  </si>
  <si>
    <r>
      <t>Koszula materiałowa dla pacjentów, z krótkim rękawem, zawiązywana z tyłu na troki w 3 miejscach. Materiał: Płótno-bawełna 100 %, kurczliwość do 4 %. Kolor: niebieski. Wymagane oznakowanie thermopatch z napisem: Szpital Czerniakowski   Sp.z o.o. ..................... (</t>
    </r>
    <r>
      <rPr>
        <i/>
        <sz val="8"/>
        <rFont val="Arial"/>
        <family val="2"/>
      </rPr>
      <t>dokładny tekst oznakowania Wykonawca otrzyma przed zawarciem umowy</t>
    </r>
    <r>
      <rPr>
        <sz val="8"/>
        <rFont val="Arial"/>
        <family val="2"/>
      </rPr>
      <t>)</t>
    </r>
  </si>
  <si>
    <t>Ilość                   (na 12 m-cy)</t>
  </si>
  <si>
    <t>Ilość                    (na 12 m-cy)</t>
  </si>
  <si>
    <t>Ilość                      (na 24 m-ce)</t>
  </si>
  <si>
    <t>Ilość                      (na 12 m-cy)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</si>
</sst>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_ ;\-#,##0\ "/>
    <numFmt numFmtId="171" formatCode="#,##0.00\ _z_ł"/>
    <numFmt numFmtId="172" formatCode="#,##0.00&quot; zł&quot;"/>
  </numFmts>
  <fonts count="49">
    <font>
      <sz val="10"/>
      <name val="Arial"/>
      <family val="0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3" fontId="7" fillId="33" borderId="0" xfId="0" applyNumberFormat="1" applyFont="1" applyFill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4" fontId="7" fillId="0" borderId="13" xfId="0" applyNumberFormat="1" applyFont="1" applyBorder="1" applyAlignment="1">
      <alignment horizontal="center" vertical="center" wrapText="1"/>
    </xf>
    <xf numFmtId="168" fontId="7" fillId="35" borderId="10" xfId="0" applyNumberFormat="1" applyFont="1" applyFill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168" fontId="8" fillId="34" borderId="14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left" vertical="center" wrapText="1"/>
    </xf>
    <xf numFmtId="3" fontId="7" fillId="36" borderId="0" xfId="0" applyNumberFormat="1" applyFont="1" applyFill="1" applyAlignment="1">
      <alignment horizontal="center" vertical="center"/>
    </xf>
    <xf numFmtId="44" fontId="7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36" borderId="10" xfId="0" applyNumberFormat="1" applyFont="1" applyFill="1" applyBorder="1" applyAlignment="1">
      <alignment horizontal="center" vertical="center" wrapText="1"/>
    </xf>
    <xf numFmtId="44" fontId="8" fillId="0" borderId="11" xfId="0" applyNumberFormat="1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172" fontId="7" fillId="0" borderId="15" xfId="52" applyNumberFormat="1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4" fontId="7" fillId="0" borderId="0" xfId="0" applyNumberFormat="1" applyFont="1" applyAlignment="1">
      <alignment horizontal="left" vertical="center"/>
    </xf>
    <xf numFmtId="168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68" fontId="8" fillId="0" borderId="10" xfId="0" applyNumberFormat="1" applyFont="1" applyBorder="1" applyAlignment="1">
      <alignment horizontal="center" vertical="center" wrapText="1"/>
    </xf>
    <xf numFmtId="168" fontId="8" fillId="34" borderId="11" xfId="0" applyNumberFormat="1" applyFont="1" applyFill="1" applyBorder="1" applyAlignment="1">
      <alignment horizontal="center" vertical="center" wrapText="1"/>
    </xf>
    <xf numFmtId="168" fontId="8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44" fontId="7" fillId="0" borderId="0" xfId="0" applyNumberFormat="1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8" fontId="7" fillId="0" borderId="14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168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44" fontId="7" fillId="0" borderId="14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left" vertical="center"/>
    </xf>
    <xf numFmtId="3" fontId="7" fillId="33" borderId="0" xfId="0" applyNumberFormat="1" applyFont="1" applyFill="1" applyAlignment="1">
      <alignment vertical="center"/>
    </xf>
    <xf numFmtId="3" fontId="7" fillId="33" borderId="0" xfId="0" applyNumberFormat="1" applyFont="1" applyFill="1" applyAlignment="1">
      <alignment vertical="center" wrapText="1"/>
    </xf>
    <xf numFmtId="3" fontId="7" fillId="33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68" fontId="7" fillId="37" borderId="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8" fontId="8" fillId="37" borderId="0" xfId="0" applyNumberFormat="1" applyFont="1" applyFill="1" applyBorder="1" applyAlignment="1">
      <alignment horizontal="center" vertical="center" wrapText="1"/>
    </xf>
    <xf numFmtId="168" fontId="8" fillId="36" borderId="0" xfId="0" applyNumberFormat="1" applyFont="1" applyFill="1" applyBorder="1" applyAlignment="1">
      <alignment horizontal="center" vertical="center" wrapText="1"/>
    </xf>
    <xf numFmtId="3" fontId="7" fillId="0" borderId="15" xfId="52" applyNumberFormat="1" applyFont="1" applyBorder="1" applyAlignment="1">
      <alignment horizontal="center" vertical="center" wrapText="1"/>
      <protection/>
    </xf>
    <xf numFmtId="3" fontId="7" fillId="0" borderId="15" xfId="52" applyNumberFormat="1" applyFont="1" applyFill="1" applyBorder="1" applyAlignment="1">
      <alignment horizontal="center" vertical="center" wrapText="1"/>
      <protection/>
    </xf>
    <xf numFmtId="3" fontId="8" fillId="0" borderId="0" xfId="0" applyNumberFormat="1" applyFont="1" applyAlignment="1">
      <alignment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48" fillId="0" borderId="13" xfId="0" applyNumberFormat="1" applyFont="1" applyBorder="1" applyAlignment="1">
      <alignment vertical="center" wrapText="1"/>
    </xf>
    <xf numFmtId="49" fontId="8" fillId="0" borderId="13" xfId="0" applyNumberFormat="1" applyFont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0" fillId="0" borderId="0" xfId="52">
      <alignment/>
      <protection/>
    </xf>
    <xf numFmtId="0" fontId="10" fillId="38" borderId="0" xfId="52" applyFont="1" applyFill="1" applyBorder="1" applyAlignment="1">
      <alignment horizontal="left" vertical="center" wrapText="1"/>
      <protection/>
    </xf>
    <xf numFmtId="0" fontId="0" fillId="0" borderId="0" xfId="52" applyBorder="1">
      <alignment/>
      <protection/>
    </xf>
    <xf numFmtId="49" fontId="8" fillId="0" borderId="0" xfId="0" applyNumberFormat="1" applyFont="1" applyBorder="1" applyAlignment="1">
      <alignment horizontal="center" vertical="center" wrapText="1"/>
    </xf>
    <xf numFmtId="8" fontId="8" fillId="0" borderId="0" xfId="0" applyNumberFormat="1" applyFont="1" applyBorder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0" xfId="52" applyFont="1" applyFill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172" fontId="7" fillId="0" borderId="10" xfId="52" applyNumberFormat="1" applyFont="1" applyBorder="1" applyAlignment="1">
      <alignment horizontal="center" vertical="center" wrapText="1"/>
      <protection/>
    </xf>
    <xf numFmtId="172" fontId="7" fillId="39" borderId="10" xfId="52" applyNumberFormat="1" applyFont="1" applyFill="1" applyBorder="1" applyAlignment="1">
      <alignment horizontal="center" vertical="center" wrapText="1"/>
      <protection/>
    </xf>
    <xf numFmtId="9" fontId="7" fillId="0" borderId="10" xfId="52" applyNumberFormat="1" applyFont="1" applyBorder="1" applyAlignment="1">
      <alignment horizontal="center" vertical="center" wrapText="1"/>
      <protection/>
    </xf>
    <xf numFmtId="172" fontId="8" fillId="0" borderId="22" xfId="52" applyNumberFormat="1" applyFont="1" applyBorder="1">
      <alignment/>
      <protection/>
    </xf>
    <xf numFmtId="168" fontId="7" fillId="0" borderId="10" xfId="52" applyNumberFormat="1" applyFont="1" applyBorder="1" applyAlignment="1">
      <alignment horizontal="center" vertical="center" wrapText="1"/>
      <protection/>
    </xf>
    <xf numFmtId="168" fontId="7" fillId="35" borderId="10" xfId="52" applyNumberFormat="1" applyFont="1" applyFill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 wrapText="1"/>
      <protection/>
    </xf>
    <xf numFmtId="168" fontId="7" fillId="0" borderId="0" xfId="52" applyNumberFormat="1" applyFont="1" applyBorder="1" applyAlignment="1">
      <alignment horizontal="center" vertical="center" wrapText="1"/>
      <protection/>
    </xf>
    <xf numFmtId="168" fontId="8" fillId="0" borderId="0" xfId="52" applyNumberFormat="1" applyFont="1" applyBorder="1" applyAlignment="1">
      <alignment horizontal="center" vertical="center" wrapText="1"/>
      <protection/>
    </xf>
    <xf numFmtId="168" fontId="8" fillId="0" borderId="10" xfId="52" applyNumberFormat="1" applyFont="1" applyBorder="1" applyAlignment="1">
      <alignment horizontal="center" vertical="center" wrapText="1"/>
      <protection/>
    </xf>
    <xf numFmtId="168" fontId="8" fillId="35" borderId="10" xfId="52" applyNumberFormat="1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wrapText="1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39" borderId="10" xfId="52" applyFont="1" applyFill="1" applyBorder="1" applyAlignment="1">
      <alignment horizontal="center" vertical="center" wrapText="1"/>
      <protection/>
    </xf>
    <xf numFmtId="0" fontId="8" fillId="35" borderId="10" xfId="52" applyFont="1" applyFill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center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52" applyFont="1" applyBorder="1" applyAlignment="1">
      <alignment vertical="center"/>
      <protection/>
    </xf>
    <xf numFmtId="0" fontId="8" fillId="4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tabSelected="1" zoomScale="110" zoomScaleNormal="110" zoomScalePageLayoutView="0" workbookViewId="0" topLeftCell="A5">
      <selection activeCell="D6" sqref="D6"/>
    </sheetView>
  </sheetViews>
  <sheetFormatPr defaultColWidth="8.8515625" defaultRowHeight="12.75"/>
  <cols>
    <col min="1" max="1" width="3.57421875" style="1" bestFit="1" customWidth="1"/>
    <col min="2" max="2" width="46.57421875" style="20" customWidth="1"/>
    <col min="3" max="3" width="13.140625" style="1" customWidth="1"/>
    <col min="4" max="4" width="11.28125" style="21" customWidth="1"/>
    <col min="5" max="5" width="14.00390625" style="16" customWidth="1"/>
    <col min="6" max="6" width="11.28125" style="5" customWidth="1"/>
    <col min="7" max="7" width="13.8515625" style="5" customWidth="1"/>
    <col min="8" max="8" width="11.7109375" style="5" customWidth="1"/>
    <col min="9" max="9" width="12.57421875" style="5" customWidth="1"/>
    <col min="10" max="10" width="15.00390625" style="5" customWidth="1"/>
    <col min="11" max="11" width="14.8515625" style="5" customWidth="1"/>
    <col min="12" max="12" width="10.140625" style="5" customWidth="1"/>
    <col min="13" max="14" width="8.8515625" style="15" customWidth="1"/>
    <col min="15" max="15" width="9.7109375" style="22" customWidth="1"/>
    <col min="16" max="16" width="57.7109375" style="5" customWidth="1"/>
    <col min="17" max="17" width="65.57421875" style="5" customWidth="1"/>
    <col min="18" max="16384" width="8.8515625" style="5" customWidth="1"/>
  </cols>
  <sheetData>
    <row r="1" spans="6:9" ht="11.25">
      <c r="F1" s="125" t="s">
        <v>65</v>
      </c>
      <c r="G1" s="125"/>
      <c r="H1" s="125"/>
      <c r="I1" s="125"/>
    </row>
    <row r="2" spans="6:9" ht="11.25">
      <c r="F2" s="125"/>
      <c r="G2" s="125"/>
      <c r="H2" s="125"/>
      <c r="I2" s="125"/>
    </row>
    <row r="3" ht="11.25"/>
    <row r="4" ht="11.25"/>
    <row r="5" ht="33.75">
      <c r="B5" s="85" t="s">
        <v>66</v>
      </c>
    </row>
    <row r="6" spans="1:11" ht="33.75">
      <c r="A6" s="6" t="s">
        <v>3</v>
      </c>
      <c r="B6" s="23" t="s">
        <v>0</v>
      </c>
      <c r="C6" s="24" t="s">
        <v>1</v>
      </c>
      <c r="D6" s="25" t="s">
        <v>51</v>
      </c>
      <c r="E6" s="74" t="s">
        <v>13</v>
      </c>
      <c r="F6" s="27" t="s">
        <v>6</v>
      </c>
      <c r="G6" s="24" t="s">
        <v>4</v>
      </c>
      <c r="H6" s="27" t="s">
        <v>5</v>
      </c>
      <c r="I6" s="27" t="s">
        <v>2</v>
      </c>
      <c r="J6" s="24" t="s">
        <v>10</v>
      </c>
      <c r="K6" s="24" t="s">
        <v>9</v>
      </c>
    </row>
    <row r="7" spans="1:11" ht="18" customHeight="1">
      <c r="A7" s="17">
        <v>1</v>
      </c>
      <c r="B7" s="97" t="s">
        <v>14</v>
      </c>
      <c r="C7" s="28" t="s">
        <v>50</v>
      </c>
      <c r="D7" s="29">
        <v>16000</v>
      </c>
      <c r="E7" s="78"/>
      <c r="F7" s="11">
        <f>ROUND(E7*(1+G7),2)</f>
        <v>0</v>
      </c>
      <c r="G7" s="12"/>
      <c r="H7" s="11">
        <f>ROUND(E7*D7,2)</f>
        <v>0</v>
      </c>
      <c r="I7" s="11">
        <f>ROUND(H7*(1+G7),2)</f>
        <v>0</v>
      </c>
      <c r="J7" s="24"/>
      <c r="K7" s="24"/>
    </row>
    <row r="8" spans="1:15" s="33" customFormat="1" ht="27.75" customHeight="1">
      <c r="A8" s="17">
        <v>2</v>
      </c>
      <c r="B8" s="98" t="s">
        <v>15</v>
      </c>
      <c r="C8" s="28" t="s">
        <v>50</v>
      </c>
      <c r="D8" s="31">
        <v>500</v>
      </c>
      <c r="E8" s="78"/>
      <c r="F8" s="11">
        <f>ROUND(E8*(1+G8),2)</f>
        <v>0</v>
      </c>
      <c r="G8" s="12"/>
      <c r="H8" s="11">
        <f>ROUND(E8*D8,2)</f>
        <v>0</v>
      </c>
      <c r="I8" s="11">
        <f>ROUND(H8*(1+G8),2)</f>
        <v>0</v>
      </c>
      <c r="J8" s="5"/>
      <c r="K8" s="32"/>
      <c r="M8" s="62"/>
      <c r="N8" s="62"/>
      <c r="O8" s="34"/>
    </row>
    <row r="9" spans="1:15" s="33" customFormat="1" ht="21" customHeight="1">
      <c r="A9" s="17">
        <v>3</v>
      </c>
      <c r="B9" s="98" t="s">
        <v>16</v>
      </c>
      <c r="C9" s="28" t="s">
        <v>50</v>
      </c>
      <c r="D9" s="31">
        <v>20000</v>
      </c>
      <c r="E9" s="78"/>
      <c r="F9" s="11">
        <f>ROUND(E9*(1+G9),2)</f>
        <v>0</v>
      </c>
      <c r="G9" s="12"/>
      <c r="H9" s="11">
        <f>ROUND(E9*D9,2)</f>
        <v>0</v>
      </c>
      <c r="I9" s="11">
        <f>ROUND(H9*(1+G9),2)</f>
        <v>0</v>
      </c>
      <c r="J9" s="35"/>
      <c r="K9" s="36"/>
      <c r="M9" s="62"/>
      <c r="N9" s="62"/>
      <c r="O9" s="34"/>
    </row>
    <row r="10" spans="1:15" s="33" customFormat="1" ht="21" customHeight="1">
      <c r="A10" s="17">
        <v>4</v>
      </c>
      <c r="B10" s="97" t="s">
        <v>17</v>
      </c>
      <c r="C10" s="28" t="s">
        <v>50</v>
      </c>
      <c r="D10" s="31">
        <v>5500</v>
      </c>
      <c r="E10" s="78"/>
      <c r="F10" s="11">
        <f aca="true" t="shared" si="0" ref="F10:F22">ROUND(E10*(1+G10),2)</f>
        <v>0</v>
      </c>
      <c r="G10" s="12"/>
      <c r="H10" s="11">
        <f aca="true" t="shared" si="1" ref="H10:H22">ROUND(E10*D10,2)</f>
        <v>0</v>
      </c>
      <c r="I10" s="11">
        <f aca="true" t="shared" si="2" ref="I10:I22">ROUND(H10*(1+G10),2)</f>
        <v>0</v>
      </c>
      <c r="J10" s="35"/>
      <c r="K10" s="36"/>
      <c r="M10" s="62"/>
      <c r="N10" s="62"/>
      <c r="O10" s="34"/>
    </row>
    <row r="11" spans="1:15" s="33" customFormat="1" ht="29.25" customHeight="1">
      <c r="A11" s="17">
        <v>5</v>
      </c>
      <c r="B11" s="98" t="s">
        <v>18</v>
      </c>
      <c r="C11" s="28" t="s">
        <v>50</v>
      </c>
      <c r="D11" s="31">
        <v>7800</v>
      </c>
      <c r="E11" s="78"/>
      <c r="F11" s="11">
        <f t="shared" si="0"/>
        <v>0</v>
      </c>
      <c r="G11" s="12"/>
      <c r="H11" s="11">
        <f t="shared" si="1"/>
        <v>0</v>
      </c>
      <c r="I11" s="11">
        <f t="shared" si="2"/>
        <v>0</v>
      </c>
      <c r="J11" s="35"/>
      <c r="K11" s="36"/>
      <c r="M11" s="62"/>
      <c r="N11" s="62"/>
      <c r="O11" s="34"/>
    </row>
    <row r="12" spans="1:15" s="33" customFormat="1" ht="21" customHeight="1">
      <c r="A12" s="17">
        <v>6</v>
      </c>
      <c r="B12" s="98" t="s">
        <v>19</v>
      </c>
      <c r="C12" s="28" t="s">
        <v>50</v>
      </c>
      <c r="D12" s="31">
        <v>25000</v>
      </c>
      <c r="E12" s="78"/>
      <c r="F12" s="11">
        <f t="shared" si="0"/>
        <v>0</v>
      </c>
      <c r="G12" s="12"/>
      <c r="H12" s="11">
        <f t="shared" si="1"/>
        <v>0</v>
      </c>
      <c r="I12" s="11">
        <f t="shared" si="2"/>
        <v>0</v>
      </c>
      <c r="J12" s="35"/>
      <c r="K12" s="36"/>
      <c r="M12" s="62"/>
      <c r="N12" s="62"/>
      <c r="O12" s="34"/>
    </row>
    <row r="13" spans="1:15" s="33" customFormat="1" ht="24.75" customHeight="1">
      <c r="A13" s="17">
        <v>7</v>
      </c>
      <c r="B13" s="98" t="s">
        <v>20</v>
      </c>
      <c r="C13" s="28" t="s">
        <v>50</v>
      </c>
      <c r="D13" s="31">
        <v>6500</v>
      </c>
      <c r="E13" s="78"/>
      <c r="F13" s="11">
        <f t="shared" si="0"/>
        <v>0</v>
      </c>
      <c r="G13" s="12"/>
      <c r="H13" s="11">
        <f t="shared" si="1"/>
        <v>0</v>
      </c>
      <c r="I13" s="11">
        <f t="shared" si="2"/>
        <v>0</v>
      </c>
      <c r="J13" s="35"/>
      <c r="K13" s="36"/>
      <c r="M13" s="62"/>
      <c r="N13" s="62"/>
      <c r="O13" s="34"/>
    </row>
    <row r="14" spans="1:15" s="33" customFormat="1" ht="28.5" customHeight="1">
      <c r="A14" s="17">
        <v>8</v>
      </c>
      <c r="B14" s="98" t="s">
        <v>21</v>
      </c>
      <c r="C14" s="28" t="s">
        <v>50</v>
      </c>
      <c r="D14" s="31">
        <v>50000</v>
      </c>
      <c r="E14" s="78"/>
      <c r="F14" s="11">
        <f t="shared" si="0"/>
        <v>0</v>
      </c>
      <c r="G14" s="12"/>
      <c r="H14" s="11">
        <f t="shared" si="1"/>
        <v>0</v>
      </c>
      <c r="I14" s="11">
        <f t="shared" si="2"/>
        <v>0</v>
      </c>
      <c r="J14" s="35"/>
      <c r="K14" s="36"/>
      <c r="M14" s="62"/>
      <c r="N14" s="62"/>
      <c r="O14" s="34"/>
    </row>
    <row r="15" spans="1:15" s="33" customFormat="1" ht="28.5" customHeight="1">
      <c r="A15" s="17">
        <v>9</v>
      </c>
      <c r="B15" s="97" t="s">
        <v>22</v>
      </c>
      <c r="C15" s="28" t="s">
        <v>50</v>
      </c>
      <c r="D15" s="31">
        <v>2500</v>
      </c>
      <c r="E15" s="79"/>
      <c r="F15" s="11">
        <f t="shared" si="0"/>
        <v>0</v>
      </c>
      <c r="G15" s="12"/>
      <c r="H15" s="11">
        <f t="shared" si="1"/>
        <v>0</v>
      </c>
      <c r="I15" s="11">
        <f t="shared" si="2"/>
        <v>0</v>
      </c>
      <c r="J15" s="35"/>
      <c r="K15" s="36"/>
      <c r="M15" s="62"/>
      <c r="N15" s="62"/>
      <c r="O15" s="34"/>
    </row>
    <row r="16" spans="1:15" s="33" customFormat="1" ht="21" customHeight="1">
      <c r="A16" s="17">
        <v>10</v>
      </c>
      <c r="B16" s="98" t="s">
        <v>23</v>
      </c>
      <c r="C16" s="28" t="s">
        <v>50</v>
      </c>
      <c r="D16" s="31">
        <v>100</v>
      </c>
      <c r="E16" s="79"/>
      <c r="F16" s="11">
        <f t="shared" si="0"/>
        <v>0</v>
      </c>
      <c r="G16" s="12"/>
      <c r="H16" s="11">
        <f t="shared" si="1"/>
        <v>0</v>
      </c>
      <c r="I16" s="11">
        <f t="shared" si="2"/>
        <v>0</v>
      </c>
      <c r="J16" s="35"/>
      <c r="K16" s="36"/>
      <c r="M16" s="62"/>
      <c r="N16" s="62"/>
      <c r="O16" s="34"/>
    </row>
    <row r="17" spans="1:15" s="33" customFormat="1" ht="21" customHeight="1">
      <c r="A17" s="17">
        <v>11</v>
      </c>
      <c r="B17" s="98" t="s">
        <v>24</v>
      </c>
      <c r="C17" s="28" t="s">
        <v>50</v>
      </c>
      <c r="D17" s="31">
        <v>400</v>
      </c>
      <c r="E17" s="79"/>
      <c r="F17" s="11">
        <f t="shared" si="0"/>
        <v>0</v>
      </c>
      <c r="G17" s="12"/>
      <c r="H17" s="11">
        <f t="shared" si="1"/>
        <v>0</v>
      </c>
      <c r="I17" s="11">
        <f t="shared" si="2"/>
        <v>0</v>
      </c>
      <c r="J17" s="35"/>
      <c r="K17" s="36"/>
      <c r="M17" s="62"/>
      <c r="N17" s="62"/>
      <c r="O17" s="34"/>
    </row>
    <row r="18" spans="1:15" s="33" customFormat="1" ht="21" customHeight="1">
      <c r="A18" s="17">
        <v>12</v>
      </c>
      <c r="B18" s="98" t="s">
        <v>25</v>
      </c>
      <c r="C18" s="28" t="s">
        <v>50</v>
      </c>
      <c r="D18" s="31">
        <v>830</v>
      </c>
      <c r="E18" s="79"/>
      <c r="F18" s="11">
        <f t="shared" si="0"/>
        <v>0</v>
      </c>
      <c r="G18" s="12"/>
      <c r="H18" s="11">
        <f t="shared" si="1"/>
        <v>0</v>
      </c>
      <c r="I18" s="11">
        <f t="shared" si="2"/>
        <v>0</v>
      </c>
      <c r="J18" s="35"/>
      <c r="K18" s="36"/>
      <c r="M18" s="62"/>
      <c r="N18" s="62"/>
      <c r="O18" s="34"/>
    </row>
    <row r="19" spans="1:15" s="33" customFormat="1" ht="33.75" customHeight="1">
      <c r="A19" s="17">
        <v>13</v>
      </c>
      <c r="B19" s="98" t="s">
        <v>26</v>
      </c>
      <c r="C19" s="28" t="s">
        <v>50</v>
      </c>
      <c r="D19" s="31">
        <v>300</v>
      </c>
      <c r="E19" s="79"/>
      <c r="F19" s="11">
        <f t="shared" si="0"/>
        <v>0</v>
      </c>
      <c r="G19" s="12"/>
      <c r="H19" s="11">
        <f t="shared" si="1"/>
        <v>0</v>
      </c>
      <c r="I19" s="11">
        <f t="shared" si="2"/>
        <v>0</v>
      </c>
      <c r="J19" s="35"/>
      <c r="K19" s="36"/>
      <c r="M19" s="62"/>
      <c r="N19" s="62"/>
      <c r="O19" s="34"/>
    </row>
    <row r="20" spans="1:15" s="33" customFormat="1" ht="39" customHeight="1">
      <c r="A20" s="17">
        <v>14</v>
      </c>
      <c r="B20" s="98" t="s">
        <v>27</v>
      </c>
      <c r="C20" s="28" t="s">
        <v>50</v>
      </c>
      <c r="D20" s="31">
        <v>350</v>
      </c>
      <c r="E20" s="79"/>
      <c r="F20" s="11">
        <f t="shared" si="0"/>
        <v>0</v>
      </c>
      <c r="G20" s="12"/>
      <c r="H20" s="11">
        <f t="shared" si="1"/>
        <v>0</v>
      </c>
      <c r="I20" s="11">
        <f t="shared" si="2"/>
        <v>0</v>
      </c>
      <c r="J20" s="35"/>
      <c r="K20" s="36"/>
      <c r="M20" s="62"/>
      <c r="N20" s="62"/>
      <c r="O20" s="34"/>
    </row>
    <row r="21" spans="1:15" s="33" customFormat="1" ht="24.75" customHeight="1">
      <c r="A21" s="17">
        <v>15</v>
      </c>
      <c r="B21" s="98" t="s">
        <v>28</v>
      </c>
      <c r="C21" s="28" t="s">
        <v>50</v>
      </c>
      <c r="D21" s="31">
        <v>400</v>
      </c>
      <c r="E21" s="79"/>
      <c r="F21" s="11">
        <f t="shared" si="0"/>
        <v>0</v>
      </c>
      <c r="G21" s="12"/>
      <c r="H21" s="11">
        <f t="shared" si="1"/>
        <v>0</v>
      </c>
      <c r="I21" s="11">
        <f t="shared" si="2"/>
        <v>0</v>
      </c>
      <c r="J21" s="35"/>
      <c r="K21" s="36"/>
      <c r="M21" s="62"/>
      <c r="N21" s="62"/>
      <c r="O21" s="34"/>
    </row>
    <row r="22" spans="1:15" s="33" customFormat="1" ht="21" customHeight="1">
      <c r="A22" s="17">
        <v>16</v>
      </c>
      <c r="B22" s="98" t="s">
        <v>29</v>
      </c>
      <c r="C22" s="28" t="s">
        <v>50</v>
      </c>
      <c r="D22" s="31">
        <v>6000</v>
      </c>
      <c r="E22" s="79"/>
      <c r="F22" s="11">
        <f t="shared" si="0"/>
        <v>0</v>
      </c>
      <c r="G22" s="12"/>
      <c r="H22" s="11">
        <f t="shared" si="1"/>
        <v>0</v>
      </c>
      <c r="I22" s="11">
        <f t="shared" si="2"/>
        <v>0</v>
      </c>
      <c r="J22" s="35"/>
      <c r="K22" s="36"/>
      <c r="M22" s="62"/>
      <c r="N22" s="62"/>
      <c r="O22" s="34"/>
    </row>
    <row r="23" spans="1:15" s="33" customFormat="1" ht="21" customHeight="1">
      <c r="A23" s="1"/>
      <c r="B23" s="2"/>
      <c r="C23" s="5"/>
      <c r="D23" s="19"/>
      <c r="E23" s="80"/>
      <c r="F23" s="19"/>
      <c r="G23" s="37" t="s">
        <v>12</v>
      </c>
      <c r="H23" s="38">
        <f>SUM(H7:H22)</f>
        <v>0</v>
      </c>
      <c r="I23" s="38">
        <f>SUM(I7:I22)</f>
        <v>0</v>
      </c>
      <c r="J23" s="39"/>
      <c r="K23" s="40"/>
      <c r="L23" s="41"/>
      <c r="M23" s="63"/>
      <c r="N23" s="62"/>
      <c r="O23" s="34"/>
    </row>
    <row r="24" spans="1:15" s="33" customFormat="1" ht="34.5" customHeight="1">
      <c r="A24" s="1"/>
      <c r="B24" s="5"/>
      <c r="C24" s="5"/>
      <c r="D24" s="15"/>
      <c r="E24" s="15"/>
      <c r="F24" s="5"/>
      <c r="G24" s="5"/>
      <c r="H24" s="5"/>
      <c r="I24" s="122" t="s">
        <v>7</v>
      </c>
      <c r="J24" s="122"/>
      <c r="K24" s="122"/>
      <c r="L24" s="42"/>
      <c r="M24" s="64"/>
      <c r="N24" s="62"/>
      <c r="O24" s="34"/>
    </row>
    <row r="25" spans="1:15" s="33" customFormat="1" ht="12" customHeight="1">
      <c r="A25" s="1"/>
      <c r="B25" s="1"/>
      <c r="C25" s="1"/>
      <c r="D25" s="16"/>
      <c r="E25" s="16"/>
      <c r="F25" s="1"/>
      <c r="G25" s="1"/>
      <c r="H25" s="1"/>
      <c r="I25" s="126" t="s">
        <v>8</v>
      </c>
      <c r="J25" s="126"/>
      <c r="K25" s="126"/>
      <c r="L25" s="1"/>
      <c r="M25" s="16"/>
      <c r="N25" s="62"/>
      <c r="O25" s="34"/>
    </row>
    <row r="26" spans="2:13" ht="11.25">
      <c r="B26" s="1"/>
      <c r="D26" s="16"/>
      <c r="F26" s="1"/>
      <c r="G26" s="1"/>
      <c r="H26" s="1"/>
      <c r="I26" s="1"/>
      <c r="J26" s="1"/>
      <c r="K26" s="1"/>
      <c r="L26" s="1"/>
      <c r="M26" s="16"/>
    </row>
    <row r="27" spans="2:15" ht="33.75">
      <c r="B27" s="19" t="s">
        <v>52</v>
      </c>
      <c r="C27" s="5"/>
      <c r="D27" s="19"/>
      <c r="E27" s="80"/>
      <c r="F27" s="19"/>
      <c r="G27" s="45"/>
      <c r="H27" s="76"/>
      <c r="I27" s="76"/>
      <c r="J27" s="77"/>
      <c r="K27" s="46"/>
      <c r="L27" s="47"/>
      <c r="M27" s="65"/>
      <c r="N27" s="66"/>
      <c r="O27" s="46"/>
    </row>
    <row r="28" spans="1:15" ht="33.75">
      <c r="A28" s="6" t="s">
        <v>3</v>
      </c>
      <c r="B28" s="7" t="s">
        <v>0</v>
      </c>
      <c r="C28" s="7" t="s">
        <v>30</v>
      </c>
      <c r="D28" s="7" t="s">
        <v>31</v>
      </c>
      <c r="E28" s="25" t="s">
        <v>71</v>
      </c>
      <c r="F28" s="26" t="s">
        <v>32</v>
      </c>
      <c r="G28" s="8" t="s">
        <v>6</v>
      </c>
      <c r="H28" s="7" t="s">
        <v>33</v>
      </c>
      <c r="I28" s="8" t="s">
        <v>5</v>
      </c>
      <c r="J28" s="8" t="s">
        <v>2</v>
      </c>
      <c r="K28" s="7" t="s">
        <v>34</v>
      </c>
      <c r="L28" s="24" t="s">
        <v>9</v>
      </c>
      <c r="M28" s="87"/>
      <c r="N28" s="87"/>
      <c r="O28" s="88"/>
    </row>
    <row r="29" spans="1:15" ht="108" customHeight="1">
      <c r="A29" s="17">
        <v>1</v>
      </c>
      <c r="B29" s="56" t="s">
        <v>53</v>
      </c>
      <c r="C29" s="17" t="s">
        <v>35</v>
      </c>
      <c r="D29" s="49" t="s">
        <v>50</v>
      </c>
      <c r="E29" s="86">
        <v>100</v>
      </c>
      <c r="F29" s="26"/>
      <c r="G29" s="11">
        <f>ROUND(F29*(1+H29),2)</f>
        <v>0</v>
      </c>
      <c r="H29" s="18"/>
      <c r="I29" s="11">
        <f>ROUND(F29*E29,2)</f>
        <v>0</v>
      </c>
      <c r="J29" s="11">
        <f>ROUND(I29*(1+H29),2)</f>
        <v>0</v>
      </c>
      <c r="K29" s="50"/>
      <c r="L29" s="24"/>
      <c r="M29" s="66"/>
      <c r="N29" s="66"/>
      <c r="O29" s="46"/>
    </row>
    <row r="30" spans="2:15" ht="20.25" customHeight="1">
      <c r="B30" s="2"/>
      <c r="D30" s="5"/>
      <c r="E30" s="80"/>
      <c r="G30" s="19"/>
      <c r="H30" s="13" t="s">
        <v>12</v>
      </c>
      <c r="I30" s="14">
        <f>SUM(I29)</f>
        <v>0</v>
      </c>
      <c r="J30" s="14">
        <f>SUM(J29)</f>
        <v>0</v>
      </c>
      <c r="K30" s="17"/>
      <c r="L30" s="17"/>
      <c r="O30" s="5"/>
    </row>
    <row r="31" spans="2:13" ht="11.25">
      <c r="B31" s="2"/>
      <c r="C31" s="5"/>
      <c r="D31" s="19"/>
      <c r="E31" s="80"/>
      <c r="F31" s="19"/>
      <c r="J31" s="39"/>
      <c r="K31" s="40"/>
      <c r="L31" s="41"/>
      <c r="M31" s="63"/>
    </row>
    <row r="32" spans="2:13" ht="24" customHeight="1">
      <c r="B32" s="5"/>
      <c r="C32" s="5"/>
      <c r="D32" s="15"/>
      <c r="E32" s="15"/>
      <c r="I32" s="122" t="s">
        <v>7</v>
      </c>
      <c r="J32" s="122"/>
      <c r="K32" s="122"/>
      <c r="L32" s="42"/>
      <c r="M32" s="64"/>
    </row>
    <row r="33" spans="2:13" ht="12.75" customHeight="1">
      <c r="B33" s="5"/>
      <c r="C33" s="5"/>
      <c r="D33" s="15"/>
      <c r="E33" s="15"/>
      <c r="I33" s="123" t="s">
        <v>8</v>
      </c>
      <c r="J33" s="123"/>
      <c r="L33" s="42"/>
      <c r="M33" s="64"/>
    </row>
    <row r="34" ht="11.25" hidden="1"/>
    <row r="35" spans="2:7" ht="35.25" customHeight="1">
      <c r="B35" s="90" t="s">
        <v>54</v>
      </c>
      <c r="C35" s="89"/>
      <c r="D35" s="89"/>
      <c r="E35" s="89"/>
      <c r="F35" s="89"/>
      <c r="G35" s="89"/>
    </row>
    <row r="36" spans="1:15" ht="33.75">
      <c r="A36" s="6" t="s">
        <v>3</v>
      </c>
      <c r="B36" s="7" t="s">
        <v>0</v>
      </c>
      <c r="C36" s="7" t="s">
        <v>30</v>
      </c>
      <c r="D36" s="7" t="s">
        <v>31</v>
      </c>
      <c r="E36" s="25" t="s">
        <v>71</v>
      </c>
      <c r="F36" s="26" t="s">
        <v>48</v>
      </c>
      <c r="G36" s="8" t="s">
        <v>6</v>
      </c>
      <c r="H36" s="7" t="s">
        <v>33</v>
      </c>
      <c r="I36" s="8" t="s">
        <v>5</v>
      </c>
      <c r="J36" s="8" t="s">
        <v>2</v>
      </c>
      <c r="K36" s="7" t="s">
        <v>34</v>
      </c>
      <c r="L36" s="24" t="s">
        <v>9</v>
      </c>
      <c r="M36" s="87"/>
      <c r="N36" s="87"/>
      <c r="O36" s="88"/>
    </row>
    <row r="37" spans="1:15" ht="73.5" customHeight="1">
      <c r="A37" s="17">
        <v>1</v>
      </c>
      <c r="B37" s="91" t="s">
        <v>67</v>
      </c>
      <c r="C37" s="17" t="s">
        <v>55</v>
      </c>
      <c r="D37" s="75" t="s">
        <v>50</v>
      </c>
      <c r="E37" s="29">
        <v>100</v>
      </c>
      <c r="F37" s="30"/>
      <c r="G37" s="11">
        <f>ROUND(F37*(1+H37),2)</f>
        <v>0</v>
      </c>
      <c r="H37" s="12"/>
      <c r="I37" s="11">
        <f>ROUND(F37*E37,2)</f>
        <v>0</v>
      </c>
      <c r="J37" s="11">
        <f>ROUND(I37*(1+H37),2)</f>
        <v>0</v>
      </c>
      <c r="K37" s="24"/>
      <c r="L37" s="24"/>
      <c r="M37" s="66"/>
      <c r="N37" s="66"/>
      <c r="O37" s="48"/>
    </row>
    <row r="38" spans="1:15" s="33" customFormat="1" ht="23.25" customHeight="1">
      <c r="A38" s="1"/>
      <c r="B38" s="2"/>
      <c r="D38" s="5"/>
      <c r="E38" s="80"/>
      <c r="F38" s="19"/>
      <c r="G38" s="19"/>
      <c r="H38" s="37" t="s">
        <v>12</v>
      </c>
      <c r="I38" s="38">
        <f>SUM(I37:I37)</f>
        <v>0</v>
      </c>
      <c r="J38" s="38">
        <f>SUM(J37:J37)</f>
        <v>0</v>
      </c>
      <c r="K38" s="39"/>
      <c r="L38" s="40"/>
      <c r="M38" s="63"/>
      <c r="N38" s="62"/>
      <c r="O38" s="34"/>
    </row>
    <row r="39" spans="2:15" ht="25.5" customHeight="1">
      <c r="B39" s="2"/>
      <c r="D39" s="5"/>
      <c r="E39" s="80"/>
      <c r="F39" s="19"/>
      <c r="G39" s="19"/>
      <c r="H39" s="45"/>
      <c r="I39" s="122" t="s">
        <v>7</v>
      </c>
      <c r="J39" s="122"/>
      <c r="K39" s="122"/>
      <c r="L39" s="46"/>
      <c r="M39" s="65"/>
      <c r="N39" s="66"/>
      <c r="O39" s="48"/>
    </row>
    <row r="40" spans="9:10" ht="11.25">
      <c r="I40" s="123" t="s">
        <v>8</v>
      </c>
      <c r="J40" s="123"/>
    </row>
    <row r="41" spans="2:16" ht="31.5" customHeight="1">
      <c r="B41" s="85" t="s">
        <v>56</v>
      </c>
      <c r="C41" s="2"/>
      <c r="D41" s="1"/>
      <c r="E41" s="3"/>
      <c r="F41" s="4"/>
      <c r="O41" s="5"/>
      <c r="P41" s="46"/>
    </row>
    <row r="42" spans="1:15" ht="33.75">
      <c r="A42" s="6" t="s">
        <v>3</v>
      </c>
      <c r="B42" s="7" t="s">
        <v>0</v>
      </c>
      <c r="C42" s="7" t="s">
        <v>30</v>
      </c>
      <c r="D42" s="7" t="s">
        <v>31</v>
      </c>
      <c r="E42" s="74" t="s">
        <v>70</v>
      </c>
      <c r="F42" s="26" t="s">
        <v>32</v>
      </c>
      <c r="G42" s="8" t="s">
        <v>6</v>
      </c>
      <c r="H42" s="7" t="s">
        <v>33</v>
      </c>
      <c r="I42" s="8" t="s">
        <v>5</v>
      </c>
      <c r="J42" s="8" t="s">
        <v>2</v>
      </c>
      <c r="K42" s="7" t="s">
        <v>34</v>
      </c>
      <c r="L42" s="24" t="s">
        <v>9</v>
      </c>
      <c r="M42" s="87"/>
      <c r="N42" s="87"/>
      <c r="O42" s="88"/>
    </row>
    <row r="43" spans="1:15" ht="54" customHeight="1">
      <c r="A43" s="9">
        <v>1</v>
      </c>
      <c r="B43" s="53" t="s">
        <v>57</v>
      </c>
      <c r="C43" s="58" t="s">
        <v>39</v>
      </c>
      <c r="D43" s="51" t="s">
        <v>11</v>
      </c>
      <c r="E43" s="81">
        <v>100</v>
      </c>
      <c r="F43" s="10"/>
      <c r="G43" s="11">
        <f aca="true" t="shared" si="3" ref="G43:G49">ROUND(F43*(1+H43),2)</f>
        <v>0</v>
      </c>
      <c r="H43" s="12"/>
      <c r="I43" s="11">
        <f>ROUND(F43*E43,2)</f>
        <v>0</v>
      </c>
      <c r="J43" s="11">
        <f>ROUND(I43*(1+H43),2)</f>
        <v>0</v>
      </c>
      <c r="K43" s="52"/>
      <c r="L43" s="32"/>
      <c r="M43" s="66"/>
      <c r="N43" s="66"/>
      <c r="O43" s="121"/>
    </row>
    <row r="44" spans="1:15" ht="57.75" customHeight="1">
      <c r="A44" s="9">
        <v>2</v>
      </c>
      <c r="B44" s="68" t="s">
        <v>40</v>
      </c>
      <c r="C44" s="59" t="s">
        <v>38</v>
      </c>
      <c r="D44" s="69" t="s">
        <v>11</v>
      </c>
      <c r="E44" s="82">
        <v>8400</v>
      </c>
      <c r="F44" s="10"/>
      <c r="G44" s="11">
        <f t="shared" si="3"/>
        <v>0</v>
      </c>
      <c r="H44" s="12"/>
      <c r="I44" s="11">
        <f aca="true" t="shared" si="4" ref="I44:I49">ROUND(F44*E44,2)</f>
        <v>0</v>
      </c>
      <c r="J44" s="11">
        <f aca="true" t="shared" si="5" ref="J44:J49">ROUND(I44*(1+H44),2)</f>
        <v>0</v>
      </c>
      <c r="K44" s="52"/>
      <c r="L44" s="32"/>
      <c r="M44" s="66"/>
      <c r="N44" s="66"/>
      <c r="O44" s="121"/>
    </row>
    <row r="45" spans="1:15" ht="55.5" customHeight="1">
      <c r="A45" s="9">
        <v>3</v>
      </c>
      <c r="B45" s="68" t="s">
        <v>41</v>
      </c>
      <c r="C45" s="59" t="s">
        <v>37</v>
      </c>
      <c r="D45" s="69" t="s">
        <v>11</v>
      </c>
      <c r="E45" s="82">
        <v>46800</v>
      </c>
      <c r="F45" s="10"/>
      <c r="G45" s="11">
        <f t="shared" si="3"/>
        <v>0</v>
      </c>
      <c r="H45" s="12"/>
      <c r="I45" s="11">
        <f t="shared" si="4"/>
        <v>0</v>
      </c>
      <c r="J45" s="11">
        <f t="shared" si="5"/>
        <v>0</v>
      </c>
      <c r="K45" s="52"/>
      <c r="L45" s="32"/>
      <c r="M45" s="66"/>
      <c r="N45" s="66"/>
      <c r="O45" s="121"/>
    </row>
    <row r="46" spans="1:15" ht="54" customHeight="1">
      <c r="A46" s="9">
        <v>4</v>
      </c>
      <c r="B46" s="68" t="s">
        <v>42</v>
      </c>
      <c r="C46" s="60" t="s">
        <v>43</v>
      </c>
      <c r="D46" s="70" t="s">
        <v>11</v>
      </c>
      <c r="E46" s="82">
        <v>87000</v>
      </c>
      <c r="F46" s="10"/>
      <c r="G46" s="11">
        <f t="shared" si="3"/>
        <v>0</v>
      </c>
      <c r="H46" s="12"/>
      <c r="I46" s="11">
        <f t="shared" si="4"/>
        <v>0</v>
      </c>
      <c r="J46" s="11">
        <f t="shared" si="5"/>
        <v>0</v>
      </c>
      <c r="K46" s="52"/>
      <c r="L46" s="32"/>
      <c r="M46" s="66"/>
      <c r="N46" s="66"/>
      <c r="O46" s="121"/>
    </row>
    <row r="47" spans="1:15" ht="24" customHeight="1">
      <c r="A47" s="9">
        <v>5</v>
      </c>
      <c r="B47" s="71" t="s">
        <v>49</v>
      </c>
      <c r="C47" s="60"/>
      <c r="D47" s="60" t="s">
        <v>36</v>
      </c>
      <c r="E47" s="44">
        <v>7200</v>
      </c>
      <c r="F47" s="57"/>
      <c r="G47" s="11">
        <f t="shared" si="3"/>
        <v>0</v>
      </c>
      <c r="H47" s="12"/>
      <c r="I47" s="11">
        <f t="shared" si="4"/>
        <v>0</v>
      </c>
      <c r="J47" s="11">
        <f t="shared" si="5"/>
        <v>0</v>
      </c>
      <c r="K47" s="52"/>
      <c r="L47" s="32"/>
      <c r="M47" s="66"/>
      <c r="N47" s="66"/>
      <c r="O47" s="121"/>
    </row>
    <row r="48" spans="1:15" ht="23.25" customHeight="1">
      <c r="A48" s="9">
        <v>6</v>
      </c>
      <c r="B48" s="71" t="s">
        <v>44</v>
      </c>
      <c r="C48" s="60"/>
      <c r="D48" s="60" t="s">
        <v>47</v>
      </c>
      <c r="E48" s="44">
        <v>5600</v>
      </c>
      <c r="F48" s="57"/>
      <c r="G48" s="11">
        <f t="shared" si="3"/>
        <v>0</v>
      </c>
      <c r="H48" s="12"/>
      <c r="I48" s="11">
        <f t="shared" si="4"/>
        <v>0</v>
      </c>
      <c r="J48" s="11">
        <f t="shared" si="5"/>
        <v>0</v>
      </c>
      <c r="K48" s="52"/>
      <c r="L48" s="32"/>
      <c r="M48" s="66"/>
      <c r="N48" s="66"/>
      <c r="O48" s="121"/>
    </row>
    <row r="49" spans="1:15" ht="22.5" customHeight="1">
      <c r="A49" s="9">
        <v>7</v>
      </c>
      <c r="B49" s="71" t="s">
        <v>45</v>
      </c>
      <c r="C49" s="60"/>
      <c r="D49" s="60" t="s">
        <v>46</v>
      </c>
      <c r="E49" s="44">
        <v>260</v>
      </c>
      <c r="F49" s="57"/>
      <c r="G49" s="11">
        <f t="shared" si="3"/>
        <v>0</v>
      </c>
      <c r="H49" s="12"/>
      <c r="I49" s="11">
        <f t="shared" si="4"/>
        <v>0</v>
      </c>
      <c r="J49" s="11">
        <f t="shared" si="5"/>
        <v>0</v>
      </c>
      <c r="K49" s="52"/>
      <c r="L49" s="32"/>
      <c r="M49" s="66"/>
      <c r="N49" s="66"/>
      <c r="O49" s="121"/>
    </row>
    <row r="50" spans="1:15" ht="25.5" customHeight="1">
      <c r="A50" s="43"/>
      <c r="B50" s="72"/>
      <c r="C50" s="73"/>
      <c r="D50" s="73"/>
      <c r="E50" s="83"/>
      <c r="F50" s="61"/>
      <c r="G50" s="67"/>
      <c r="H50" s="13" t="s">
        <v>12</v>
      </c>
      <c r="I50" s="14">
        <f>SUM(I43:I49)</f>
        <v>0</v>
      </c>
      <c r="J50" s="14">
        <f>SUM(J43:J49)</f>
        <v>0</v>
      </c>
      <c r="K50" s="54"/>
      <c r="L50" s="46"/>
      <c r="M50" s="66"/>
      <c r="N50" s="66"/>
      <c r="O50" s="5"/>
    </row>
    <row r="51" spans="1:15" ht="22.5" customHeight="1">
      <c r="A51" s="5"/>
      <c r="B51" s="5"/>
      <c r="C51" s="5"/>
      <c r="D51" s="5"/>
      <c r="F51" s="22"/>
      <c r="J51" s="5" t="s">
        <v>7</v>
      </c>
      <c r="O51" s="5"/>
    </row>
    <row r="52" spans="2:11" ht="22.5">
      <c r="B52" s="85" t="s">
        <v>61</v>
      </c>
      <c r="J52" s="123" t="s">
        <v>8</v>
      </c>
      <c r="K52" s="123"/>
    </row>
    <row r="53" spans="1:15" ht="33.75">
      <c r="A53" s="116" t="s">
        <v>3</v>
      </c>
      <c r="B53" s="117" t="s">
        <v>0</v>
      </c>
      <c r="C53" s="117" t="s">
        <v>1</v>
      </c>
      <c r="D53" s="25" t="s">
        <v>69</v>
      </c>
      <c r="E53" s="117" t="s">
        <v>58</v>
      </c>
      <c r="F53" s="118" t="s">
        <v>6</v>
      </c>
      <c r="G53" s="117" t="s">
        <v>4</v>
      </c>
      <c r="H53" s="118" t="s">
        <v>5</v>
      </c>
      <c r="I53" s="118" t="s">
        <v>2</v>
      </c>
      <c r="J53" s="7" t="s">
        <v>34</v>
      </c>
      <c r="K53" s="117" t="s">
        <v>9</v>
      </c>
      <c r="N53" s="5"/>
      <c r="O53" s="5"/>
    </row>
    <row r="54" spans="1:15" ht="54" customHeight="1">
      <c r="A54" s="100">
        <v>1</v>
      </c>
      <c r="B54" s="99" t="s">
        <v>60</v>
      </c>
      <c r="C54" s="101" t="s">
        <v>59</v>
      </c>
      <c r="D54" s="101">
        <v>150</v>
      </c>
      <c r="E54" s="102"/>
      <c r="F54" s="103">
        <f>ROUND(E54*(1+G54),2)</f>
        <v>0</v>
      </c>
      <c r="G54" s="104"/>
      <c r="H54" s="103">
        <f>ROUND(E54*D54,2)</f>
        <v>0</v>
      </c>
      <c r="I54" s="103">
        <f>ROUND(H54*(1+G54),2)</f>
        <v>0</v>
      </c>
      <c r="J54" s="100"/>
      <c r="K54" s="100"/>
      <c r="N54" s="5"/>
      <c r="O54" s="5"/>
    </row>
    <row r="55" spans="1:9" ht="12.75">
      <c r="A55" s="92"/>
      <c r="B55" s="93"/>
      <c r="C55" s="94"/>
      <c r="D55" s="94"/>
      <c r="E55" s="92"/>
      <c r="F55" s="92"/>
      <c r="G55" s="13" t="s">
        <v>12</v>
      </c>
      <c r="H55" s="105">
        <f>SUM(H54)</f>
        <v>0</v>
      </c>
      <c r="I55" s="105">
        <f>SUM(I54)</f>
        <v>0</v>
      </c>
    </row>
    <row r="56" spans="1:5" ht="11.25">
      <c r="A56" s="55"/>
      <c r="B56" s="95"/>
      <c r="C56" s="88"/>
      <c r="D56" s="88"/>
      <c r="E56" s="84"/>
    </row>
    <row r="57" spans="1:11" ht="12.75">
      <c r="A57" s="92"/>
      <c r="B57" s="92"/>
      <c r="C57" s="92"/>
      <c r="D57" s="92"/>
      <c r="E57" s="92"/>
      <c r="F57" s="92"/>
      <c r="G57" s="92"/>
      <c r="H57" s="92"/>
      <c r="I57" s="124" t="s">
        <v>7</v>
      </c>
      <c r="J57" s="124"/>
      <c r="K57" s="124"/>
    </row>
    <row r="58" spans="1:11" ht="12.75">
      <c r="A58" s="92"/>
      <c r="B58" s="92"/>
      <c r="C58" s="92"/>
      <c r="D58" s="92"/>
      <c r="E58" s="92"/>
      <c r="F58" s="92"/>
      <c r="G58" s="92"/>
      <c r="H58" s="92"/>
      <c r="I58" s="120" t="s">
        <v>8</v>
      </c>
      <c r="J58" s="120"/>
      <c r="K58" s="120"/>
    </row>
    <row r="59" spans="1:5" ht="22.5">
      <c r="A59" s="55"/>
      <c r="B59" s="85" t="s">
        <v>64</v>
      </c>
      <c r="C59" s="96"/>
      <c r="D59" s="96"/>
      <c r="E59" s="84"/>
    </row>
    <row r="60" spans="1:14" ht="33.75">
      <c r="A60" s="116" t="s">
        <v>3</v>
      </c>
      <c r="B60" s="117" t="s">
        <v>0</v>
      </c>
      <c r="C60" s="117" t="s">
        <v>1</v>
      </c>
      <c r="D60" s="25" t="s">
        <v>68</v>
      </c>
      <c r="E60" s="117" t="s">
        <v>58</v>
      </c>
      <c r="F60" s="119" t="s">
        <v>6</v>
      </c>
      <c r="G60" s="117" t="s">
        <v>4</v>
      </c>
      <c r="H60" s="119" t="s">
        <v>5</v>
      </c>
      <c r="I60" s="119" t="s">
        <v>2</v>
      </c>
      <c r="J60" s="7" t="s">
        <v>34</v>
      </c>
      <c r="K60" s="117" t="s">
        <v>9</v>
      </c>
      <c r="M60" s="5"/>
      <c r="N60" s="5"/>
    </row>
    <row r="61" spans="1:15" s="21" customFormat="1" ht="22.5" customHeight="1">
      <c r="A61" s="100">
        <v>1</v>
      </c>
      <c r="B61" s="99" t="s">
        <v>62</v>
      </c>
      <c r="C61" s="101" t="s">
        <v>59</v>
      </c>
      <c r="D61" s="101">
        <v>75</v>
      </c>
      <c r="E61" s="106"/>
      <c r="F61" s="107">
        <f>ROUND(E61*(1+G61),2)</f>
        <v>0</v>
      </c>
      <c r="G61" s="104"/>
      <c r="H61" s="107">
        <f>ROUND(E64*D61,2)</f>
        <v>0</v>
      </c>
      <c r="I61" s="107">
        <f>ROUND(H61*(1+G61),2)</f>
        <v>0</v>
      </c>
      <c r="J61" s="100"/>
      <c r="K61" s="100"/>
      <c r="L61" s="5"/>
      <c r="O61" s="22"/>
    </row>
    <row r="62" spans="1:14" ht="24.75" customHeight="1">
      <c r="A62" s="100">
        <v>2</v>
      </c>
      <c r="B62" s="99" t="s">
        <v>63</v>
      </c>
      <c r="C62" s="101" t="s">
        <v>59</v>
      </c>
      <c r="D62" s="101">
        <v>75</v>
      </c>
      <c r="E62" s="106"/>
      <c r="F62" s="107">
        <f>ROUND(E62*(1+G62),2)</f>
        <v>0</v>
      </c>
      <c r="G62" s="104"/>
      <c r="H62" s="107">
        <f>ROUND(E65*D62,2)</f>
        <v>0</v>
      </c>
      <c r="I62" s="107">
        <f>ROUND(H62*(1+G62),2)</f>
        <v>0</v>
      </c>
      <c r="J62" s="108"/>
      <c r="K62" s="100"/>
      <c r="M62" s="5"/>
      <c r="N62" s="5"/>
    </row>
    <row r="63" spans="1:14" ht="11.25">
      <c r="A63" s="109"/>
      <c r="B63" s="110"/>
      <c r="C63" s="110"/>
      <c r="D63" s="110"/>
      <c r="E63" s="111"/>
      <c r="F63" s="112"/>
      <c r="G63" s="113" t="s">
        <v>12</v>
      </c>
      <c r="H63" s="114">
        <f>SUM(H61:H62)</f>
        <v>0</v>
      </c>
      <c r="I63" s="114">
        <f>SUM(I61:I62)</f>
        <v>0</v>
      </c>
      <c r="J63" s="115"/>
      <c r="K63" s="115"/>
      <c r="M63" s="5"/>
      <c r="N63" s="5"/>
    </row>
    <row r="64" spans="3:4" ht="11.25">
      <c r="C64" s="96"/>
      <c r="D64" s="96"/>
    </row>
    <row r="65" spans="3:11" ht="12.75">
      <c r="C65" s="96"/>
      <c r="D65" s="96"/>
      <c r="I65" s="124" t="s">
        <v>7</v>
      </c>
      <c r="J65" s="124"/>
      <c r="K65" s="124"/>
    </row>
    <row r="66" spans="3:11" ht="11.25">
      <c r="C66" s="96"/>
      <c r="D66" s="96"/>
      <c r="I66" s="120" t="s">
        <v>8</v>
      </c>
      <c r="J66" s="120"/>
      <c r="K66" s="120"/>
    </row>
    <row r="67" spans="3:4" ht="11.25">
      <c r="C67" s="96"/>
      <c r="D67" s="96"/>
    </row>
    <row r="68" spans="3:4" ht="11.25">
      <c r="C68" s="96"/>
      <c r="D68" s="96"/>
    </row>
    <row r="69" spans="3:4" ht="11.25">
      <c r="C69" s="96"/>
      <c r="D69" s="96"/>
    </row>
    <row r="70" spans="3:4" ht="11.25">
      <c r="C70" s="96"/>
      <c r="D70" s="96"/>
    </row>
    <row r="71" spans="3:4" ht="11.25">
      <c r="C71" s="96"/>
      <c r="D71" s="96"/>
    </row>
    <row r="72" spans="3:4" ht="11.25">
      <c r="C72" s="96"/>
      <c r="D72" s="96"/>
    </row>
    <row r="73" spans="3:4" ht="11.25">
      <c r="C73" s="96"/>
      <c r="D73" s="96"/>
    </row>
    <row r="74" spans="3:4" ht="11.25">
      <c r="C74" s="96"/>
      <c r="D74" s="96"/>
    </row>
    <row r="75" spans="3:4" ht="11.25">
      <c r="C75" s="96"/>
      <c r="D75" s="96"/>
    </row>
    <row r="76" spans="3:4" ht="11.25">
      <c r="C76" s="96"/>
      <c r="D76" s="96"/>
    </row>
    <row r="77" spans="3:4" ht="11.25">
      <c r="C77" s="96"/>
      <c r="D77" s="96"/>
    </row>
    <row r="78" spans="3:4" ht="11.25">
      <c r="C78" s="96"/>
      <c r="D78" s="96"/>
    </row>
    <row r="79" spans="3:4" ht="11.25">
      <c r="C79" s="96"/>
      <c r="D79" s="96"/>
    </row>
    <row r="80" spans="3:4" ht="11.25">
      <c r="C80" s="96"/>
      <c r="D80" s="96"/>
    </row>
    <row r="81" spans="3:4" ht="11.25">
      <c r="C81" s="96"/>
      <c r="D81" s="96"/>
    </row>
    <row r="82" spans="3:4" ht="11.25">
      <c r="C82" s="96"/>
      <c r="D82" s="96"/>
    </row>
    <row r="83" spans="3:4" ht="11.25">
      <c r="C83" s="96"/>
      <c r="D83" s="96"/>
    </row>
    <row r="84" spans="3:4" ht="11.25">
      <c r="C84" s="96"/>
      <c r="D84" s="96"/>
    </row>
    <row r="85" spans="3:4" ht="11.25">
      <c r="C85" s="96"/>
      <c r="D85" s="96"/>
    </row>
    <row r="86" spans="3:4" ht="11.25">
      <c r="C86" s="96"/>
      <c r="D86" s="96"/>
    </row>
    <row r="87" spans="3:4" ht="11.25">
      <c r="C87" s="96"/>
      <c r="D87" s="96"/>
    </row>
    <row r="88" spans="3:4" ht="11.25">
      <c r="C88" s="96"/>
      <c r="D88" s="96"/>
    </row>
    <row r="89" spans="3:4" ht="11.25">
      <c r="C89" s="96"/>
      <c r="D89" s="96"/>
    </row>
    <row r="90" spans="3:4" ht="11.25">
      <c r="C90" s="96"/>
      <c r="D90" s="96"/>
    </row>
    <row r="91" spans="3:4" ht="11.25">
      <c r="C91" s="96"/>
      <c r="D91" s="96"/>
    </row>
    <row r="92" spans="3:4" ht="11.25">
      <c r="C92" s="96"/>
      <c r="D92" s="96"/>
    </row>
    <row r="93" spans="3:4" ht="11.25">
      <c r="C93" s="96"/>
      <c r="D93" s="96"/>
    </row>
    <row r="94" spans="3:4" ht="11.25">
      <c r="C94" s="96"/>
      <c r="D94" s="96"/>
    </row>
    <row r="95" spans="3:4" ht="11.25">
      <c r="C95" s="96"/>
      <c r="D95" s="96"/>
    </row>
    <row r="96" spans="3:4" ht="11.25">
      <c r="C96" s="96"/>
      <c r="D96" s="96"/>
    </row>
    <row r="97" spans="3:4" ht="11.25">
      <c r="C97" s="96"/>
      <c r="D97" s="96"/>
    </row>
    <row r="98" spans="3:4" ht="11.25">
      <c r="C98" s="96"/>
      <c r="D98" s="96"/>
    </row>
    <row r="99" spans="3:4" ht="11.25">
      <c r="C99" s="96"/>
      <c r="D99" s="96"/>
    </row>
    <row r="100" spans="3:4" ht="11.25">
      <c r="C100" s="96"/>
      <c r="D100" s="96"/>
    </row>
  </sheetData>
  <sheetProtection/>
  <mergeCells count="14">
    <mergeCell ref="F1:I2"/>
    <mergeCell ref="I24:K24"/>
    <mergeCell ref="I25:K25"/>
    <mergeCell ref="I32:K32"/>
    <mergeCell ref="I33:J33"/>
    <mergeCell ref="I65:K65"/>
    <mergeCell ref="I66:K66"/>
    <mergeCell ref="O47:O49"/>
    <mergeCell ref="O43:O46"/>
    <mergeCell ref="I39:K39"/>
    <mergeCell ref="I40:J40"/>
    <mergeCell ref="J52:K52"/>
    <mergeCell ref="I57:K57"/>
    <mergeCell ref="I58:K58"/>
  </mergeCells>
  <printOptions/>
  <pageMargins left="0.3937007874015748" right="0.3937007874015748" top="0.3937007874015748" bottom="0.3937007874015748" header="0.5118110236220472" footer="0.11811023622047245"/>
  <pageSetup fitToHeight="0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Niedzwiecka-Reszczyk Kinga</cp:lastModifiedBy>
  <cp:lastPrinted>2018-02-09T09:58:04Z</cp:lastPrinted>
  <dcterms:created xsi:type="dcterms:W3CDTF">2007-10-11T07:13:52Z</dcterms:created>
  <dcterms:modified xsi:type="dcterms:W3CDTF">2018-02-15T08:42:31Z</dcterms:modified>
  <cp:category/>
  <cp:version/>
  <cp:contentType/>
  <cp:contentStatus/>
</cp:coreProperties>
</file>